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kho\OneDrive\Desktop\Тендеры\Готово\Электроснабжение наружние (Строение 1. Внешнеплощадочные инженерные сети)\"/>
    </mc:Choice>
  </mc:AlternateContent>
  <xr:revisionPtr revIDLastSave="0" documentId="13_ncr:1_{AB081501-B843-4B83-AF07-844B3B7DC950}" xr6:coauthVersionLast="47" xr6:coauthVersionMax="47" xr10:uidLastSave="{00000000-0000-0000-0000-000000000000}"/>
  <bookViews>
    <workbookView xWindow="3510" yWindow="1455" windowWidth="26730" windowHeight="1474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H16" i="1"/>
  <c r="H18" i="1"/>
  <c r="H20" i="1"/>
  <c r="H24" i="1"/>
  <c r="H26" i="1"/>
  <c r="H28" i="1"/>
  <c r="H30" i="1"/>
  <c r="H32" i="1"/>
  <c r="H34" i="1"/>
  <c r="H36" i="1"/>
  <c r="H38" i="1"/>
  <c r="H40" i="1"/>
  <c r="H42" i="1"/>
  <c r="H45" i="1"/>
  <c r="H47" i="1"/>
  <c r="H49" i="1"/>
  <c r="H52" i="1"/>
  <c r="H54" i="1"/>
  <c r="H57" i="1"/>
  <c r="H62" i="1"/>
  <c r="H65" i="1"/>
  <c r="H67" i="1"/>
  <c r="H69" i="1"/>
  <c r="H71" i="1"/>
  <c r="H76" i="1"/>
  <c r="H77" i="1"/>
  <c r="H15" i="1"/>
  <c r="E16" i="1"/>
  <c r="E17" i="1"/>
  <c r="H17" i="1" s="1"/>
  <c r="E18" i="1"/>
  <c r="E19" i="1"/>
  <c r="H19" i="1" s="1"/>
  <c r="E20" i="1"/>
  <c r="E23" i="1"/>
  <c r="H23" i="1" s="1"/>
  <c r="E24" i="1"/>
  <c r="E25" i="1"/>
  <c r="H25" i="1" s="1"/>
  <c r="E26" i="1"/>
  <c r="E27" i="1"/>
  <c r="H27" i="1" s="1"/>
  <c r="E28" i="1"/>
  <c r="E29" i="1"/>
  <c r="H29" i="1" s="1"/>
  <c r="E30" i="1"/>
  <c r="E31" i="1"/>
  <c r="H31" i="1" s="1"/>
  <c r="E32" i="1"/>
  <c r="E33" i="1"/>
  <c r="H33" i="1" s="1"/>
  <c r="E34" i="1"/>
  <c r="E35" i="1"/>
  <c r="H35" i="1" s="1"/>
  <c r="E36" i="1"/>
  <c r="E37" i="1"/>
  <c r="H37" i="1" s="1"/>
  <c r="E38" i="1"/>
  <c r="E39" i="1"/>
  <c r="H39" i="1" s="1"/>
  <c r="E40" i="1"/>
  <c r="E41" i="1"/>
  <c r="H41" i="1" s="1"/>
  <c r="E42" i="1"/>
  <c r="E43" i="1"/>
  <c r="H43" i="1" s="1"/>
  <c r="E45" i="1"/>
  <c r="E46" i="1"/>
  <c r="H46" i="1" s="1"/>
  <c r="E47" i="1"/>
  <c r="E48" i="1"/>
  <c r="H48" i="1" s="1"/>
  <c r="E49" i="1"/>
  <c r="E51" i="1"/>
  <c r="H51" i="1" s="1"/>
  <c r="E52" i="1"/>
  <c r="E53" i="1"/>
  <c r="H53" i="1" s="1"/>
  <c r="E54" i="1"/>
  <c r="E56" i="1"/>
  <c r="H56" i="1" s="1"/>
  <c r="E57" i="1"/>
  <c r="E59" i="1"/>
  <c r="H59" i="1" s="1"/>
  <c r="E62" i="1"/>
  <c r="E64" i="1"/>
  <c r="H64" i="1" s="1"/>
  <c r="E65" i="1"/>
  <c r="E66" i="1"/>
  <c r="H66" i="1" s="1"/>
  <c r="E67" i="1"/>
  <c r="E68" i="1"/>
  <c r="H68" i="1" s="1"/>
  <c r="E69" i="1"/>
  <c r="E70" i="1"/>
  <c r="H70" i="1" s="1"/>
  <c r="E71" i="1"/>
  <c r="E72" i="1"/>
  <c r="H72" i="1" s="1"/>
  <c r="E73" i="1"/>
  <c r="H73" i="1" s="1"/>
  <c r="E74" i="1"/>
  <c r="H74" i="1" s="1"/>
  <c r="E76" i="1"/>
  <c r="E77" i="1"/>
  <c r="E78" i="1"/>
  <c r="H78" i="1" s="1"/>
  <c r="E80" i="1"/>
  <c r="H80" i="1" s="1"/>
  <c r="H81" i="1" l="1"/>
</calcChain>
</file>

<file path=xl/sharedStrings.xml><?xml version="1.0" encoding="utf-8"?>
<sst xmlns="http://schemas.openxmlformats.org/spreadsheetml/2006/main" count="286" uniqueCount="202">
  <si>
    <t>Приложение № 1. к конкурсному предложению</t>
  </si>
  <si>
    <t xml:space="preserve">ПЕРЕЧЕНЬ СТОИМОСТИ ПО ВИДАМ И ОБЪЕМАМ РАБОТ </t>
  </si>
  <si>
    <t>на выполнение комплекса работ  по электроснабжению жилого квартала многоквартирных жилых домов по адресу:                                                                                                                                                      Ярославская область, г Ярославль, р-н Дзержинский, мкр. 15, к.н.з.у. 76:23:010402:250/:253/:248/:249/:251/:257).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</si>
  <si>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</si>
  <si>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</si>
  <si>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</si>
  <si>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</si>
  <si>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</si>
  <si>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</si>
  <si>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</si>
  <si>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</si>
  <si>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</si>
  <si>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</si>
  <si>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</si>
  <si>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</si>
  <si>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Подготовительные работы</t>
  </si>
  <si>
    <t>1.1</t>
  </si>
  <si>
    <t>Расчистка площадей от кустарника и мелколесья вручную при средней поросли</t>
  </si>
  <si>
    <t>м2</t>
  </si>
  <si>
    <t>1.2</t>
  </si>
  <si>
    <t>Валка деревьев мягких пород с корня, диаметр стволов: свыше 16 до 20 см</t>
  </si>
  <si>
    <t>шт</t>
  </si>
  <si>
    <t>1.3</t>
  </si>
  <si>
    <t>Устройство разделочных площадок, диаметр стволов: до 20 см</t>
  </si>
  <si>
    <t>1.4</t>
  </si>
  <si>
    <t xml:space="preserve">Разделка древесины мягких пород, полученной от валки леса, диаметр стволов: до 20 см
</t>
  </si>
  <si>
    <t>1.5</t>
  </si>
  <si>
    <t>Трелевка хлыстов древесины на расстояние до 300 м тракторами мощностью: 59 кВт (80 л.с.), диаметр стволов до 20 см</t>
  </si>
  <si>
    <t>1.6</t>
  </si>
  <si>
    <t>Дробление древесно-кустарниковой растительности в щепу самоходным мульчером на гусеничном ходу мощностью 184 кВт (250 л.с.)</t>
  </si>
  <si>
    <t>га</t>
  </si>
  <si>
    <t>2</t>
  </si>
  <si>
    <t>Строительно-монтажные работы 2*КЛ 6 кВ</t>
  </si>
  <si>
    <t xml:space="preserve"> </t>
  </si>
  <si>
    <t>2.1</t>
  </si>
  <si>
    <t>Устройство кабельной траншеи:</t>
  </si>
  <si>
    <t>2.1.1</t>
  </si>
  <si>
    <t xml:space="preserve">Разбивка трассы </t>
  </si>
  <si>
    <t xml:space="preserve">м </t>
  </si>
  <si>
    <t>2.1.2</t>
  </si>
  <si>
    <t>2.1.3</t>
  </si>
  <si>
    <t>Устройство водоотлива</t>
  </si>
  <si>
    <t>м3</t>
  </si>
  <si>
    <t>2.1.4</t>
  </si>
  <si>
    <t>Устройство постели из песка для кабеля 0,7*0,3
Купл 1,1 (590,1*1,1= 649,11м3)</t>
  </si>
  <si>
    <t>2.1.5</t>
  </si>
  <si>
    <t>Уплотнение песка</t>
  </si>
  <si>
    <t>2.1.6</t>
  </si>
  <si>
    <t>Укладка трубы ПНД d=160мм в траншею</t>
  </si>
  <si>
    <t>м</t>
  </si>
  <si>
    <t>2.1.7</t>
  </si>
  <si>
    <t xml:space="preserve">Укладка кабеля 2*ААБл-6 3х240мм в траншею </t>
  </si>
  <si>
    <t>2.1.8</t>
  </si>
  <si>
    <t xml:space="preserve">Укладка кабеля в траншею в трубе ПНД 160мм </t>
  </si>
  <si>
    <t>2.1.9</t>
  </si>
  <si>
    <t xml:space="preserve">Герметизация труб уплотнителями (огнез. пена) </t>
  </si>
  <si>
    <t>2.1.10</t>
  </si>
  <si>
    <t xml:space="preserve">Укладка швеллера (11компл - швеллер 4м+швеллер 4м)
защита оптич. кабеля ПАО «Ростелеком» </t>
  </si>
  <si>
    <t>шт/м</t>
  </si>
  <si>
    <t>2.1.11</t>
  </si>
  <si>
    <t>Монтаж указательного столбика на местах пересечения
с кабелем ПАО «Ростелеком»</t>
  </si>
  <si>
    <t>11</t>
  </si>
  <si>
    <t>2.1.12</t>
  </si>
  <si>
    <t>Укладка швеллера (4компл) защита оптич. кабеля
ПАО «Мегафон»</t>
  </si>
  <si>
    <t>8/32</t>
  </si>
  <si>
    <t>2.1.13</t>
  </si>
  <si>
    <t>Монтаж указательного столбика на местах пересечения с кабелем ПАО «Мегафон»</t>
  </si>
  <si>
    <t>4</t>
  </si>
  <si>
    <t>2.1.14</t>
  </si>
  <si>
    <t>Монтаж плитки ПЗК 480х240х16</t>
  </si>
  <si>
    <t>10716</t>
  </si>
  <si>
    <t>2.1.15</t>
  </si>
  <si>
    <t>Обратная засыпка траншеи землей</t>
  </si>
  <si>
    <t>1180,2</t>
  </si>
  <si>
    <t>2.1.16</t>
  </si>
  <si>
    <t>Погрузка вынутого грунта в транспортное средства, группа грунтов (590,1*1,75)</t>
  </si>
  <si>
    <t>т</t>
  </si>
  <si>
    <t>1032,675</t>
  </si>
  <si>
    <t>2.1.17</t>
  </si>
  <si>
    <t xml:space="preserve">Вывоз лишнего грунта на расстояние 15км </t>
  </si>
  <si>
    <t>2.1.18</t>
  </si>
  <si>
    <t>Монтаж соединительных муфт</t>
  </si>
  <si>
    <t>14</t>
  </si>
  <si>
    <t>2.1.19</t>
  </si>
  <si>
    <t>Монтаж концевых муфт</t>
  </si>
  <si>
    <t>2.1.20</t>
  </si>
  <si>
    <t xml:space="preserve">Монтаж табличек «осторожно кабель» не более 100м и на углах поворота </t>
  </si>
  <si>
    <t>40</t>
  </si>
  <si>
    <t>2.2</t>
  </si>
  <si>
    <t xml:space="preserve">Устройство ГНБ </t>
  </si>
  <si>
    <t>2.2.1</t>
  </si>
  <si>
    <t>Монтаж с последующим демонтажем установки ГНБ с тяговым усилием 20 тс (200 кН)-1шт</t>
  </si>
  <si>
    <t>машин</t>
  </si>
  <si>
    <t>9</t>
  </si>
  <si>
    <t>2.2.2</t>
  </si>
  <si>
    <t>Рытье котлована вручную под ГНБ с последующей засыпкой (прием.1,5*2*1,5=4,5; старт.2*2*1,5=6; 4,5+6=10,5м3) 10,5*9шт=94,5м3</t>
  </si>
  <si>
    <t>2.2.3</t>
  </si>
  <si>
    <t xml:space="preserve">Горизонтально-направленное бурение с монтажом трубы ПЭ d=160мм </t>
  </si>
  <si>
    <t>1810</t>
  </si>
  <si>
    <t>2.2.4</t>
  </si>
  <si>
    <t xml:space="preserve">Укладка КЛ в трубе ПНД (при ГНБ) </t>
  </si>
  <si>
    <t>2.2.5</t>
  </si>
  <si>
    <t>Герметизация труб термоус. уплотнителями</t>
  </si>
  <si>
    <t xml:space="preserve">компл </t>
  </si>
  <si>
    <t>36</t>
  </si>
  <si>
    <t>2.3</t>
  </si>
  <si>
    <t>Монтаж КЛ в ТП, ПС</t>
  </si>
  <si>
    <t>2.3.1</t>
  </si>
  <si>
    <t>Монтаж кабеля в ТП по сущ. метал. конструкциям</t>
  </si>
  <si>
    <t>20</t>
  </si>
  <si>
    <t>2.3.2</t>
  </si>
  <si>
    <t>Монтаж кабеля в ПС по сущ. метал. конструкциям</t>
  </si>
  <si>
    <t>2.3.3</t>
  </si>
  <si>
    <t>Обработка кабеля в ТП огнезащит. покрытием ОГРАКС-ВВ</t>
  </si>
  <si>
    <t>2.3.4</t>
  </si>
  <si>
    <t xml:space="preserve">Герметизация кабеля при вводе в ТП,ПС </t>
  </si>
  <si>
    <t>2.4</t>
  </si>
  <si>
    <t>Восстановление благоустройства</t>
  </si>
  <si>
    <t>2.4.1</t>
  </si>
  <si>
    <t xml:space="preserve">Восстановление благоустройства, 5см земля растительная </t>
  </si>
  <si>
    <t>2.4.2</t>
  </si>
  <si>
    <t>Посев газона *0,02</t>
  </si>
  <si>
    <t>2.5</t>
  </si>
  <si>
    <t>Пусконаладочные работы КЛ</t>
  </si>
  <si>
    <t>2.5.1</t>
  </si>
  <si>
    <t>Пуско-наладочные работы
- Измерение испытаний силовых кабелей повышенным
напряжением – 6 испыт
- Фазировка кабеля – 2 испыт / 6 фаз</t>
  </si>
  <si>
    <t>компл</t>
  </si>
  <si>
    <t>3</t>
  </si>
  <si>
    <t>Строительство 2КТП-П-К/К-1250/6/,4кВ «сэндвич»</t>
  </si>
  <si>
    <t>3.1</t>
  </si>
  <si>
    <t>2КТП-П-К/К-1250/6/0,4кВ РУ-6кВ</t>
  </si>
  <si>
    <t>3.1.1</t>
  </si>
  <si>
    <t>3.2</t>
  </si>
  <si>
    <t>Работы по устройству фундамента ТП (10х4,9м)</t>
  </si>
  <si>
    <t>3.2.1</t>
  </si>
  <si>
    <t>Разработка грунта</t>
  </si>
  <si>
    <t>49,68</t>
  </si>
  <si>
    <t>3.2.2</t>
  </si>
  <si>
    <t>Подсыпка из песка</t>
  </si>
  <si>
    <t>30,03</t>
  </si>
  <si>
    <t>3.2.3</t>
  </si>
  <si>
    <t>3.2.4</t>
  </si>
  <si>
    <t>Подсыпка из щебня</t>
  </si>
  <si>
    <t>11,96</t>
  </si>
  <si>
    <t>3.2.5</t>
  </si>
  <si>
    <t>Монтаж блоков ФБС 24.4.6</t>
  </si>
  <si>
    <t>12</t>
  </si>
  <si>
    <t>3.2.6</t>
  </si>
  <si>
    <t>Монтаж блоков ФБС 9.4.6</t>
  </si>
  <si>
    <t>6</t>
  </si>
  <si>
    <t>3.2.7</t>
  </si>
  <si>
    <t>Монтаж маслоприемника</t>
  </si>
  <si>
    <t>3.2.8</t>
  </si>
  <si>
    <t>Обвязка блоков ФБС стальным уголком 50х50х5</t>
  </si>
  <si>
    <t>31</t>
  </si>
  <si>
    <t>3.2.9</t>
  </si>
  <si>
    <t>Труба ПНД 160 L-2м</t>
  </si>
  <si>
    <t>3.2.10</t>
  </si>
  <si>
    <t>Покрытие фундамента битумной мастикой (холодной) в два слоя</t>
  </si>
  <si>
    <t>3.2.11</t>
  </si>
  <si>
    <t>Устройство асфальт. отмостки вокруг ТП толщина 10см</t>
  </si>
  <si>
    <t>3.3</t>
  </si>
  <si>
    <t>Устройство заземления ТП</t>
  </si>
  <si>
    <t>3.3.1</t>
  </si>
  <si>
    <t>11,984</t>
  </si>
  <si>
    <t>3.3.2</t>
  </si>
  <si>
    <t>Горизонтальное – полоса сталь 40х5мм</t>
  </si>
  <si>
    <t>42,8</t>
  </si>
  <si>
    <t>3.3.3</t>
  </si>
  <si>
    <t>Вертикальное - сталь уголок 50х50х5 L=3м</t>
  </si>
  <si>
    <t>22</t>
  </si>
  <si>
    <t>3.4</t>
  </si>
  <si>
    <t>Пуско-наладочные работы:</t>
  </si>
  <si>
    <t>3.4.1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</si>
  <si>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</si>
  <si>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</si>
  <si>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</si>
  <si>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</si>
  <si>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</si>
  <si>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</si>
  <si>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</si>
  <si>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</si>
  <si>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</si>
  <si>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</si>
  <si>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</si>
  <si>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</si>
  <si>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</si>
  <si>
    <t>Рытье каб. траншеи 0,7*0,9 группа грунтов механизир.</t>
  </si>
  <si>
    <t>Рытье каб. траншеи 0,7*0,9 группа грунтов вручную (в охранной зоне ВЛ-35кВ)</t>
  </si>
  <si>
    <t>Планируемое начало работ 15 июля 2026 год</t>
  </si>
  <si>
    <t>2.1.21</t>
  </si>
  <si>
    <t>22,82</t>
  </si>
  <si>
    <t>14,88</t>
  </si>
  <si>
    <t>5620</t>
  </si>
  <si>
    <t>7,536</t>
  </si>
  <si>
    <t>8</t>
  </si>
  <si>
    <t>94,5</t>
  </si>
  <si>
    <t>88</t>
  </si>
  <si>
    <t>84</t>
  </si>
  <si>
    <t>измерения сопротивления заземлителей - 1шт;
- проверки наличия цепи между заземлителями и заземляемыми элементами - 1шт;
- проверки автоматических выключателей напряжением до 1000В - 3 шт;
- проверки цепи фаза-нуль в электроустановках до 1кВ с глухим заземлением нейтрали -3 шт;
- протокол испытания ограничителей перенапряжения ОПН - 0,4кВ – 6 шт;
- протокол испытания ограничителей перенапряжения ОПН - 6кВ – 12шт;
- протокол испытания ВНАз-10/630 – 4 шт;
- Трансформатор тока измерительный выносной напряжением: свыше 1 кВ - 6шт;
- протокол испытаний опорной изоляции 0,38кВ – 1 исп.;
- протокол испытаний опорной изоляции 6кВ – 1 исп.;
- Испытание трансформатора мощностью 1250кВА - 2шт;
- Трансформатор тока измерительный выносной напряжением:
до 1 кВ - 12шт;
- Сбор и реализация сигналов информации устройств защиты, автоматики электрических и технологических режимов - 4 шт.</t>
  </si>
  <si>
    <t xml:space="preserve"> РУ-6кВ                                                                                                                                                              -Монтаж трансформаторной подстанции 1250кВА (корпус сэндвич») КСО 6шт + 6 резервных мест
- Монтаж трансформатора ТМГ-1250/6/0,4кВ – 2шт
- Монтаж выключателя нагрузки ВНАз-10/630 – 4шт
- Монтаж разъединителя внутренней установки РВЗ10/630 II исп. – 4шт
- Монтаж вакуумного выключателя ВВ/ТЕL-10-20/1000 - 2компл.
- Монтаж трансформаторов тока ТОЛ-НТЗ-10 -150/5 0,5S/10р - 2компл.
- Монтаж реле МПЗ-Сириус-2-Л-К – 2шт
- Монтаж ОПН-6кВ – 4 компл.
- Монтаж индикатор высокого напряжения ИВА-02 – 4шт
- Монтаж указ. тока корот. замыкания УТКЗ-4 – 4шт                                                                               РУ-0,4кВ
- Монтаж линейной, вводной, СВ панели 0,4кВ – 8 шт
- Монтаж ЩСН – 1 шт
- Монтаж ОПН-0,4кВ – 2 компл.
- Монтаж автоматич. выключателя 2500А – 2 шт
- Монтаж рубильника РЕ 19-45 2500А – 4 шт
- Монтаж счетчика Меркурий 234 - 2 шт
- Монтаж рубильника РПС-6 630А с ППН 630А -6 компл.
- Монтаж рубильника РПС-10 800А с ППН 800А -2 компл.
- Монтаж счетчика 0,4кВ (на ЩСН) – 1 шт
- Монтаж GSM шлюза Меркурий 228 – 1 компл.
- Монтаж автоматич. выключателя 3р 32А (ЩСН)– 2шт
- Монтаж автоматич. выключателя 3р 50А (ЩУНО)– 1шт</t>
  </si>
  <si>
    <t>Выполнение комплекса работ согласно проектного решения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</si>
</sst>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5" formatCode="#\ ##0.00"/>
    <numFmt numFmtId="166" formatCode="#\ ##0.0"/>
    <numFmt numFmtId="167" formatCode="#\ ##0"/>
    <numFmt numFmtId="168" formatCode="#,##0.00\ _₽"/>
  </numFmts>
  <fonts count="3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b/>
      <sz val="11"/>
      <color rgb="FFEE0000"/>
      <name val="Times New Roman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b/>
      <sz val="10"/>
      <color theme="1"/>
      <name val="Tahoma"/>
      <charset val="204"/>
    </font>
    <font>
      <b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rgb="FFFF0000"/>
      <name val="Tahoma"/>
      <charset val="204"/>
    </font>
    <font>
      <sz val="11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30" fillId="0" borderId="0" applyFont="0" applyFill="0" applyBorder="0" applyAlignment="0" applyProtection="0"/>
    <xf numFmtId="0" fontId="28" fillId="4" borderId="15" applyNumberFormat="0" applyFont="0">
      <alignment horizontal="left" vertical="top" wrapText="1"/>
    </xf>
    <xf numFmtId="0" fontId="29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top" wrapText="1"/>
    </xf>
    <xf numFmtId="167" fontId="3" fillId="3" borderId="8" xfId="3" applyNumberFormat="1" applyFont="1" applyFill="1" applyBorder="1" applyAlignment="1">
      <alignment horizontal="center" vertical="center" wrapText="1"/>
    </xf>
    <xf numFmtId="167" fontId="3" fillId="3" borderId="11" xfId="3" applyNumberFormat="1" applyFont="1" applyFill="1" applyBorder="1" applyAlignment="1">
      <alignment horizontal="center" vertical="center" wrapText="1"/>
    </xf>
    <xf numFmtId="49" fontId="3" fillId="3" borderId="11" xfId="3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165" fontId="3" fillId="2" borderId="0" xfId="0" applyNumberFormat="1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0" fillId="3" borderId="0" xfId="0" applyFill="1"/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167" fontId="18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167" fontId="2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25" fillId="0" borderId="0" xfId="0" applyFont="1"/>
    <xf numFmtId="0" fontId="16" fillId="0" borderId="0" xfId="0" applyFont="1" applyAlignment="1">
      <alignment vertical="center"/>
    </xf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26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68" fontId="3" fillId="3" borderId="11" xfId="3" applyNumberFormat="1" applyFont="1" applyFill="1" applyBorder="1" applyAlignment="1">
      <alignment horizontal="center" vertical="center" wrapText="1"/>
    </xf>
    <xf numFmtId="167" fontId="32" fillId="3" borderId="11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165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67" fontId="11" fillId="0" borderId="2" xfId="0" applyNumberFormat="1" applyFont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 applyProtection="1">
      <alignment horizontal="center" vertical="center"/>
      <protection locked="0"/>
    </xf>
    <xf numFmtId="167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7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167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7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7" fontId="33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7" fontId="19" fillId="0" borderId="8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165" fontId="19" fillId="0" borderId="8" xfId="0" applyNumberFormat="1" applyFont="1" applyBorder="1" applyAlignment="1" applyProtection="1">
      <alignment horizontal="center" vertical="center"/>
      <protection locked="0"/>
    </xf>
    <xf numFmtId="167" fontId="20" fillId="0" borderId="8" xfId="0" applyNumberFormat="1" applyFont="1" applyBorder="1" applyAlignment="1" applyProtection="1">
      <alignment horizontal="center" vertical="center"/>
      <protection locked="0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right" vertical="center" wrapText="1"/>
      <protection locked="0"/>
    </xf>
    <xf numFmtId="164" fontId="23" fillId="0" borderId="8" xfId="1" applyFont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right" vertical="center" wrapText="1"/>
      <protection locked="0"/>
    </xf>
    <xf numFmtId="0" fontId="22" fillId="0" borderId="14" xfId="0" applyFont="1" applyBorder="1" applyAlignment="1" applyProtection="1">
      <alignment horizontal="right" vertical="center" wrapText="1"/>
      <protection locked="0"/>
    </xf>
    <xf numFmtId="0" fontId="22" fillId="0" borderId="7" xfId="0" applyFont="1" applyBorder="1" applyAlignment="1" applyProtection="1">
      <alignment horizontal="right" vertical="center" wrapText="1"/>
      <protection locked="0"/>
    </xf>
    <xf numFmtId="9" fontId="23" fillId="0" borderId="8" xfId="1" applyNumberFormat="1" applyFont="1" applyBorder="1" applyAlignment="1" applyProtection="1">
      <alignment horizontal="right" vertical="center" wrapText="1"/>
      <protection locked="0"/>
    </xf>
  </cellXfs>
  <cellStyles count="4">
    <cellStyle name="OPIS" xfId="2" xr:uid="{00000000-0005-0000-0000-000031000000}"/>
    <cellStyle name="Обычный" xfId="0" builtinId="0"/>
    <cellStyle name="Обычный 2" xfId="3" xr:uid="{00000000-0005-0000-0000-00003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3"/>
  <sheetViews>
    <sheetView tabSelected="1" workbookViewId="0">
      <selection activeCell="J11" sqref="J11"/>
    </sheetView>
  </sheetViews>
  <sheetFormatPr defaultColWidth="8.85546875" defaultRowHeight="15"/>
  <cols>
    <col min="1" max="1" width="8.85546875" style="3" customWidth="1"/>
    <col min="2" max="2" width="93.4257812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62"/>
      <c r="B2" s="62"/>
      <c r="C2" s="62"/>
      <c r="D2" s="63" t="s">
        <v>0</v>
      </c>
      <c r="E2" s="63"/>
      <c r="F2" s="63"/>
      <c r="G2" s="63"/>
      <c r="H2" s="63"/>
      <c r="I2" s="34"/>
      <c r="J2" s="34"/>
      <c r="K2" s="34"/>
    </row>
    <row r="3" spans="1:15" s="1" customFormat="1">
      <c r="A3" s="64"/>
      <c r="B3" s="64"/>
      <c r="C3" s="64"/>
      <c r="D3" s="6"/>
    </row>
    <row r="4" spans="1:15" s="1" customFormat="1">
      <c r="A4" s="7"/>
      <c r="D4" s="6"/>
    </row>
    <row r="5" spans="1:15" s="1" customFormat="1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5" s="2" customFormat="1" ht="32.25" customHeight="1">
      <c r="A6" s="61" t="s">
        <v>2</v>
      </c>
      <c r="B6" s="61"/>
      <c r="C6" s="61"/>
      <c r="D6" s="61"/>
      <c r="E6" s="61"/>
      <c r="F6" s="61"/>
      <c r="G6" s="61"/>
      <c r="H6" s="61"/>
      <c r="I6" s="35"/>
      <c r="J6" s="35"/>
      <c r="K6" s="35"/>
      <c r="L6" s="36"/>
    </row>
    <row r="7" spans="1:15" s="2" customFormat="1" ht="15" customHeight="1">
      <c r="A7" s="61"/>
      <c r="B7" s="61"/>
      <c r="C7" s="61"/>
      <c r="D7" s="61"/>
      <c r="E7" s="61"/>
      <c r="F7" s="61"/>
      <c r="G7" s="61"/>
      <c r="H7" s="61"/>
      <c r="I7" s="37"/>
    </row>
    <row r="8" spans="1:15" s="2" customFormat="1" ht="18.75" customHeight="1">
      <c r="A8" s="8"/>
      <c r="B8" s="9" t="s">
        <v>189</v>
      </c>
      <c r="C8" s="8"/>
      <c r="D8" s="8"/>
      <c r="E8" s="66" t="s">
        <v>3</v>
      </c>
      <c r="F8" s="67"/>
      <c r="G8" s="67"/>
      <c r="H8" s="68"/>
      <c r="I8" s="37"/>
    </row>
    <row r="9" spans="1:15" s="2" customFormat="1" ht="14.25">
      <c r="A9" s="10"/>
      <c r="B9" s="11"/>
      <c r="C9" s="12"/>
      <c r="D9" s="13"/>
      <c r="E9" s="69" t="s">
        <v>4</v>
      </c>
      <c r="F9" s="70"/>
      <c r="G9" s="71"/>
      <c r="H9" s="72"/>
    </row>
    <row r="10" spans="1:15" ht="20.25" customHeight="1">
      <c r="B10" s="14"/>
      <c r="C10" s="14"/>
      <c r="D10" s="14"/>
      <c r="E10" s="73" t="s">
        <v>5</v>
      </c>
      <c r="F10" s="74" t="s">
        <v>6</v>
      </c>
      <c r="G10" s="75"/>
      <c r="H10" s="73" t="s">
        <v>7</v>
      </c>
      <c r="I10" s="38"/>
      <c r="J10" s="38"/>
      <c r="K10" s="38"/>
      <c r="L10" s="39"/>
      <c r="M10" s="39"/>
      <c r="N10" s="39"/>
      <c r="O10" s="39"/>
    </row>
    <row r="11" spans="1:15" ht="56.25" customHeight="1">
      <c r="A11" s="15" t="s">
        <v>8</v>
      </c>
      <c r="B11" s="16" t="s">
        <v>9</v>
      </c>
      <c r="C11" s="17" t="s">
        <v>10</v>
      </c>
      <c r="D11" s="18" t="s">
        <v>11</v>
      </c>
      <c r="E11" s="76"/>
      <c r="F11" s="77" t="s">
        <v>12</v>
      </c>
      <c r="G11" s="77" t="s">
        <v>13</v>
      </c>
      <c r="H11" s="76"/>
      <c r="I11" s="38"/>
      <c r="J11" s="38"/>
      <c r="K11" s="38"/>
      <c r="L11" s="38"/>
      <c r="M11" s="38"/>
      <c r="N11" s="38"/>
      <c r="O11" s="39"/>
    </row>
    <row r="12" spans="1:15" ht="15.75" customHeight="1">
      <c r="A12" s="19" t="s">
        <v>14</v>
      </c>
      <c r="B12" s="20">
        <v>2</v>
      </c>
      <c r="C12" s="21">
        <v>3</v>
      </c>
      <c r="D12" s="22">
        <v>4</v>
      </c>
      <c r="E12" s="78">
        <v>5</v>
      </c>
      <c r="F12" s="79">
        <v>6</v>
      </c>
      <c r="G12" s="79">
        <v>7</v>
      </c>
      <c r="H12" s="80">
        <v>8</v>
      </c>
      <c r="I12" s="39"/>
      <c r="J12" s="39"/>
      <c r="K12" s="39"/>
      <c r="L12" s="39"/>
      <c r="M12" s="39"/>
      <c r="N12" s="39"/>
      <c r="O12" s="39"/>
    </row>
    <row r="13" spans="1:15" ht="15.75" customHeight="1">
      <c r="A13" s="19"/>
      <c r="B13" s="20" t="s">
        <v>201</v>
      </c>
      <c r="C13" s="21"/>
      <c r="D13" s="22"/>
      <c r="E13" s="78"/>
      <c r="F13" s="79"/>
      <c r="G13" s="79"/>
      <c r="H13" s="80"/>
      <c r="I13" s="39"/>
      <c r="J13" s="39"/>
      <c r="K13" s="39"/>
      <c r="L13" s="39"/>
      <c r="M13" s="39"/>
      <c r="N13" s="39"/>
      <c r="O13" s="39"/>
    </row>
    <row r="14" spans="1:15" ht="15.75" customHeight="1">
      <c r="A14" s="19" t="s">
        <v>14</v>
      </c>
      <c r="B14" s="23" t="s">
        <v>15</v>
      </c>
      <c r="C14" s="21"/>
      <c r="D14" s="22"/>
      <c r="E14" s="78"/>
      <c r="F14" s="79"/>
      <c r="G14" s="79"/>
      <c r="H14" s="80"/>
      <c r="I14" s="39"/>
      <c r="J14" s="39"/>
      <c r="K14" s="39"/>
      <c r="L14" s="39"/>
      <c r="M14" s="39"/>
      <c r="N14" s="39"/>
      <c r="O14" s="39"/>
    </row>
    <row r="15" spans="1:15" ht="21.75" customHeight="1">
      <c r="A15" s="19" t="s">
        <v>16</v>
      </c>
      <c r="B15" s="24" t="s">
        <v>17</v>
      </c>
      <c r="C15" s="25" t="s">
        <v>18</v>
      </c>
      <c r="D15" s="26">
        <v>720</v>
      </c>
      <c r="E15" s="78">
        <f>F15+G15</f>
        <v>0</v>
      </c>
      <c r="F15" s="79"/>
      <c r="G15" s="79"/>
      <c r="H15" s="80">
        <f>E15*D15</f>
        <v>0</v>
      </c>
      <c r="I15" s="39"/>
      <c r="J15" s="39"/>
      <c r="K15" s="39"/>
      <c r="L15" s="39"/>
      <c r="M15" s="39"/>
      <c r="N15" s="39"/>
      <c r="O15" s="39"/>
    </row>
    <row r="16" spans="1:15" ht="21" customHeight="1">
      <c r="A16" s="19" t="s">
        <v>19</v>
      </c>
      <c r="B16" s="24" t="s">
        <v>20</v>
      </c>
      <c r="C16" s="25" t="s">
        <v>21</v>
      </c>
      <c r="D16" s="26">
        <v>24</v>
      </c>
      <c r="E16" s="78">
        <f t="shared" ref="E16:E78" si="0">F16+G16</f>
        <v>0</v>
      </c>
      <c r="F16" s="79"/>
      <c r="G16" s="79"/>
      <c r="H16" s="80">
        <f t="shared" ref="H16:H78" si="1">E16*D16</f>
        <v>0</v>
      </c>
      <c r="I16" s="39"/>
      <c r="J16" s="39"/>
      <c r="K16" s="39"/>
      <c r="L16" s="39"/>
      <c r="M16" s="39"/>
      <c r="N16" s="39"/>
      <c r="O16" s="39"/>
    </row>
    <row r="17" spans="1:15" ht="22.5" customHeight="1">
      <c r="A17" s="19" t="s">
        <v>22</v>
      </c>
      <c r="B17" s="24" t="s">
        <v>23</v>
      </c>
      <c r="C17" s="25" t="s">
        <v>21</v>
      </c>
      <c r="D17" s="26">
        <v>24</v>
      </c>
      <c r="E17" s="78">
        <f t="shared" si="0"/>
        <v>0</v>
      </c>
      <c r="F17" s="79"/>
      <c r="G17" s="79"/>
      <c r="H17" s="80">
        <f t="shared" si="1"/>
        <v>0</v>
      </c>
      <c r="I17" s="39"/>
      <c r="J17" s="39"/>
      <c r="K17" s="39"/>
      <c r="L17" s="39"/>
      <c r="M17" s="39"/>
      <c r="N17" s="39"/>
      <c r="O17" s="39"/>
    </row>
    <row r="18" spans="1:15" ht="20.25" customHeight="1">
      <c r="A18" s="19" t="s">
        <v>24</v>
      </c>
      <c r="B18" s="24" t="s">
        <v>25</v>
      </c>
      <c r="C18" s="25" t="s">
        <v>21</v>
      </c>
      <c r="D18" s="26">
        <v>24</v>
      </c>
      <c r="E18" s="78">
        <f t="shared" si="0"/>
        <v>0</v>
      </c>
      <c r="F18" s="79"/>
      <c r="G18" s="79"/>
      <c r="H18" s="80">
        <f t="shared" si="1"/>
        <v>0</v>
      </c>
      <c r="I18" s="39"/>
      <c r="J18" s="39"/>
      <c r="K18" s="39"/>
      <c r="L18" s="39"/>
      <c r="M18" s="39"/>
      <c r="N18" s="39"/>
      <c r="O18" s="39"/>
    </row>
    <row r="19" spans="1:15" ht="31.5" customHeight="1">
      <c r="A19" s="19" t="s">
        <v>26</v>
      </c>
      <c r="B19" s="24" t="s">
        <v>27</v>
      </c>
      <c r="C19" s="25" t="s">
        <v>21</v>
      </c>
      <c r="D19" s="26">
        <v>24</v>
      </c>
      <c r="E19" s="78">
        <f t="shared" si="0"/>
        <v>0</v>
      </c>
      <c r="F19" s="81"/>
      <c r="G19" s="79"/>
      <c r="H19" s="80">
        <f t="shared" si="1"/>
        <v>0</v>
      </c>
      <c r="I19" s="39"/>
      <c r="J19" s="39"/>
      <c r="K19" s="39"/>
      <c r="L19" s="39"/>
      <c r="M19" s="39"/>
      <c r="N19" s="39"/>
      <c r="O19" s="39"/>
    </row>
    <row r="20" spans="1:15" ht="31.5" customHeight="1">
      <c r="A20" s="19" t="s">
        <v>28</v>
      </c>
      <c r="B20" s="24" t="s">
        <v>29</v>
      </c>
      <c r="C20" s="25" t="s">
        <v>30</v>
      </c>
      <c r="D20" s="27">
        <v>7.1999999999999995E-2</v>
      </c>
      <c r="E20" s="78">
        <f t="shared" si="0"/>
        <v>0</v>
      </c>
      <c r="F20" s="81"/>
      <c r="G20" s="79"/>
      <c r="H20" s="80">
        <f t="shared" si="1"/>
        <v>0</v>
      </c>
      <c r="I20" s="39"/>
      <c r="J20" s="39"/>
      <c r="K20" s="39"/>
      <c r="L20" s="39"/>
      <c r="M20" s="39"/>
      <c r="N20" s="39"/>
      <c r="O20" s="39"/>
    </row>
    <row r="21" spans="1:15" ht="15.75" customHeight="1">
      <c r="A21" s="19" t="s">
        <v>31</v>
      </c>
      <c r="B21" s="28" t="s">
        <v>32</v>
      </c>
      <c r="C21" s="25" t="s">
        <v>33</v>
      </c>
      <c r="D21" s="60" t="s">
        <v>33</v>
      </c>
      <c r="E21" s="78" t="s">
        <v>33</v>
      </c>
      <c r="F21" s="81"/>
      <c r="G21" s="79"/>
      <c r="H21" s="82" t="s">
        <v>33</v>
      </c>
      <c r="I21" s="39"/>
      <c r="J21" s="39"/>
      <c r="K21" s="39"/>
      <c r="L21" s="39"/>
      <c r="M21" s="39"/>
      <c r="N21" s="39"/>
      <c r="O21" s="39"/>
    </row>
    <row r="22" spans="1:15" ht="15.75" customHeight="1">
      <c r="A22" s="19" t="s">
        <v>34</v>
      </c>
      <c r="B22" s="28" t="s">
        <v>35</v>
      </c>
      <c r="C22" s="25" t="s">
        <v>33</v>
      </c>
      <c r="D22" s="60" t="s">
        <v>33</v>
      </c>
      <c r="E22" s="78" t="s">
        <v>33</v>
      </c>
      <c r="F22" s="79"/>
      <c r="G22" s="79"/>
      <c r="H22" s="82" t="s">
        <v>33</v>
      </c>
      <c r="I22" s="39"/>
      <c r="J22" s="39"/>
      <c r="K22" s="39"/>
      <c r="L22" s="39"/>
      <c r="M22" s="39"/>
      <c r="N22" s="39"/>
      <c r="O22" s="39"/>
    </row>
    <row r="23" spans="1:15" ht="15.75" customHeight="1">
      <c r="A23" s="19" t="s">
        <v>36</v>
      </c>
      <c r="B23" s="29" t="s">
        <v>37</v>
      </c>
      <c r="C23" s="25" t="s">
        <v>38</v>
      </c>
      <c r="D23" s="26">
        <v>2810</v>
      </c>
      <c r="E23" s="78">
        <f t="shared" si="0"/>
        <v>0</v>
      </c>
      <c r="F23" s="83"/>
      <c r="G23" s="79"/>
      <c r="H23" s="80">
        <f t="shared" si="1"/>
        <v>0</v>
      </c>
      <c r="I23" s="39"/>
      <c r="J23" s="39"/>
      <c r="K23" s="39"/>
      <c r="L23" s="39"/>
      <c r="M23" s="39"/>
      <c r="N23" s="39"/>
      <c r="O23" s="39"/>
    </row>
    <row r="24" spans="1:15" ht="15.75" customHeight="1">
      <c r="A24" s="19" t="s">
        <v>39</v>
      </c>
      <c r="B24" s="30" t="s">
        <v>187</v>
      </c>
      <c r="C24" s="25" t="s">
        <v>42</v>
      </c>
      <c r="D24" s="59">
        <v>1483.02</v>
      </c>
      <c r="E24" s="78">
        <f t="shared" si="0"/>
        <v>0</v>
      </c>
      <c r="F24" s="79"/>
      <c r="G24" s="79"/>
      <c r="H24" s="80">
        <f t="shared" si="1"/>
        <v>0</v>
      </c>
      <c r="I24" s="39"/>
      <c r="J24" s="39"/>
      <c r="K24" s="39"/>
      <c r="L24" s="39"/>
      <c r="M24" s="39"/>
      <c r="N24" s="39"/>
      <c r="O24" s="39"/>
    </row>
    <row r="25" spans="1:15" ht="15.75" customHeight="1">
      <c r="A25" s="19" t="s">
        <v>40</v>
      </c>
      <c r="B25" s="30" t="s">
        <v>188</v>
      </c>
      <c r="C25" s="25" t="s">
        <v>42</v>
      </c>
      <c r="D25" s="26">
        <v>287.27999999999997</v>
      </c>
      <c r="E25" s="78">
        <f t="shared" si="0"/>
        <v>0</v>
      </c>
      <c r="F25" s="79"/>
      <c r="G25" s="79"/>
      <c r="H25" s="80">
        <f t="shared" si="1"/>
        <v>0</v>
      </c>
      <c r="I25" s="39"/>
      <c r="J25" s="39"/>
      <c r="K25" s="39"/>
      <c r="L25" s="39"/>
      <c r="M25" s="39"/>
      <c r="N25" s="39"/>
      <c r="O25" s="39"/>
    </row>
    <row r="26" spans="1:15" ht="15.75" customHeight="1">
      <c r="A26" s="19" t="s">
        <v>43</v>
      </c>
      <c r="B26" s="30" t="s">
        <v>41</v>
      </c>
      <c r="C26" s="25" t="s">
        <v>42</v>
      </c>
      <c r="D26" s="26">
        <v>843</v>
      </c>
      <c r="E26" s="78">
        <f t="shared" si="0"/>
        <v>0</v>
      </c>
      <c r="F26" s="79"/>
      <c r="G26" s="79"/>
      <c r="H26" s="80">
        <f t="shared" si="1"/>
        <v>0</v>
      </c>
      <c r="I26" s="39"/>
      <c r="J26" s="39"/>
      <c r="K26" s="39"/>
      <c r="L26" s="39"/>
      <c r="M26" s="39"/>
      <c r="N26" s="39"/>
      <c r="O26" s="39"/>
    </row>
    <row r="27" spans="1:15" ht="30" customHeight="1">
      <c r="A27" s="19" t="s">
        <v>45</v>
      </c>
      <c r="B27" s="31" t="s">
        <v>44</v>
      </c>
      <c r="C27" s="25" t="s">
        <v>49</v>
      </c>
      <c r="D27" s="26">
        <v>2810</v>
      </c>
      <c r="E27" s="78">
        <f t="shared" si="0"/>
        <v>0</v>
      </c>
      <c r="F27" s="79"/>
      <c r="G27" s="79"/>
      <c r="H27" s="80">
        <f t="shared" si="1"/>
        <v>0</v>
      </c>
      <c r="I27" s="39"/>
      <c r="J27" s="39"/>
      <c r="K27" s="39"/>
      <c r="L27" s="39"/>
      <c r="M27" s="39"/>
      <c r="N27" s="39"/>
      <c r="O27" s="39"/>
    </row>
    <row r="28" spans="1:15" ht="16.5" customHeight="1">
      <c r="A28" s="19" t="s">
        <v>47</v>
      </c>
      <c r="B28" s="31" t="s">
        <v>46</v>
      </c>
      <c r="C28" s="25" t="s">
        <v>42</v>
      </c>
      <c r="D28" s="27">
        <v>649.11</v>
      </c>
      <c r="E28" s="78">
        <f t="shared" si="0"/>
        <v>0</v>
      </c>
      <c r="F28" s="79"/>
      <c r="G28" s="79"/>
      <c r="H28" s="80">
        <f t="shared" si="1"/>
        <v>0</v>
      </c>
      <c r="I28" s="39"/>
      <c r="J28" s="39"/>
      <c r="K28" s="39"/>
      <c r="L28" s="39"/>
      <c r="M28" s="39"/>
      <c r="N28" s="39"/>
      <c r="O28" s="39"/>
    </row>
    <row r="29" spans="1:15" ht="15.75" customHeight="1">
      <c r="A29" s="19" t="s">
        <v>50</v>
      </c>
      <c r="B29" s="31" t="s">
        <v>48</v>
      </c>
      <c r="C29" s="25" t="s">
        <v>49</v>
      </c>
      <c r="D29" s="26">
        <v>476</v>
      </c>
      <c r="E29" s="78">
        <f t="shared" si="0"/>
        <v>0</v>
      </c>
      <c r="F29" s="79"/>
      <c r="G29" s="79"/>
      <c r="H29" s="80">
        <f t="shared" si="1"/>
        <v>0</v>
      </c>
      <c r="I29" s="39"/>
      <c r="J29" s="39"/>
      <c r="K29" s="39"/>
      <c r="L29" s="39"/>
      <c r="M29" s="39"/>
      <c r="N29" s="39"/>
      <c r="O29" s="39"/>
    </row>
    <row r="30" spans="1:15" ht="15.75" customHeight="1">
      <c r="A30" s="19" t="s">
        <v>52</v>
      </c>
      <c r="B30" s="31" t="s">
        <v>51</v>
      </c>
      <c r="C30" s="25" t="s">
        <v>49</v>
      </c>
      <c r="D30" s="26">
        <v>5144</v>
      </c>
      <c r="E30" s="78">
        <f t="shared" si="0"/>
        <v>0</v>
      </c>
      <c r="F30" s="79"/>
      <c r="G30" s="79"/>
      <c r="H30" s="80">
        <f t="shared" si="1"/>
        <v>0</v>
      </c>
      <c r="I30" s="39"/>
      <c r="J30" s="39"/>
      <c r="K30" s="39"/>
      <c r="L30" s="39"/>
      <c r="M30" s="39"/>
      <c r="N30" s="39"/>
      <c r="O30" s="39"/>
    </row>
    <row r="31" spans="1:15" ht="15.75" customHeight="1">
      <c r="A31" s="19" t="s">
        <v>54</v>
      </c>
      <c r="B31" s="31" t="s">
        <v>53</v>
      </c>
      <c r="C31" s="25" t="s">
        <v>49</v>
      </c>
      <c r="D31" s="26">
        <v>476</v>
      </c>
      <c r="E31" s="78">
        <f t="shared" si="0"/>
        <v>0</v>
      </c>
      <c r="F31" s="79"/>
      <c r="G31" s="79"/>
      <c r="H31" s="80">
        <f t="shared" si="1"/>
        <v>0</v>
      </c>
      <c r="I31" s="39"/>
      <c r="J31" s="39"/>
      <c r="K31" s="39"/>
      <c r="L31" s="39"/>
      <c r="M31" s="39"/>
      <c r="N31" s="39"/>
      <c r="O31" s="39"/>
    </row>
    <row r="32" spans="1:15" ht="33" customHeight="1">
      <c r="A32" s="19" t="s">
        <v>56</v>
      </c>
      <c r="B32" s="31" t="s">
        <v>55</v>
      </c>
      <c r="C32" s="25" t="s">
        <v>126</v>
      </c>
      <c r="D32" s="27" t="s">
        <v>198</v>
      </c>
      <c r="E32" s="78">
        <f t="shared" si="0"/>
        <v>0</v>
      </c>
      <c r="F32" s="79"/>
      <c r="G32" s="79"/>
      <c r="H32" s="80">
        <f t="shared" si="1"/>
        <v>0</v>
      </c>
      <c r="I32" s="39"/>
      <c r="J32" s="39"/>
      <c r="K32" s="39"/>
      <c r="L32" s="39"/>
      <c r="M32" s="39"/>
      <c r="N32" s="39"/>
      <c r="O32" s="39"/>
    </row>
    <row r="33" spans="1:15" ht="31.5" customHeight="1">
      <c r="A33" s="19" t="s">
        <v>59</v>
      </c>
      <c r="B33" s="31" t="s">
        <v>57</v>
      </c>
      <c r="C33" s="25" t="s">
        <v>49</v>
      </c>
      <c r="D33" s="27" t="s">
        <v>197</v>
      </c>
      <c r="E33" s="78">
        <f t="shared" si="0"/>
        <v>0</v>
      </c>
      <c r="F33" s="79"/>
      <c r="G33" s="79"/>
      <c r="H33" s="80">
        <f t="shared" si="1"/>
        <v>0</v>
      </c>
      <c r="I33" s="39"/>
      <c r="J33" s="39"/>
      <c r="K33" s="39"/>
      <c r="L33" s="39"/>
      <c r="M33" s="39"/>
      <c r="N33" s="39"/>
      <c r="O33" s="39"/>
    </row>
    <row r="34" spans="1:15" ht="30.75" customHeight="1">
      <c r="A34" s="19" t="s">
        <v>62</v>
      </c>
      <c r="B34" s="31" t="s">
        <v>60</v>
      </c>
      <c r="C34" s="25" t="s">
        <v>21</v>
      </c>
      <c r="D34" s="27" t="s">
        <v>61</v>
      </c>
      <c r="E34" s="78">
        <f t="shared" si="0"/>
        <v>0</v>
      </c>
      <c r="F34" s="79"/>
      <c r="G34" s="79"/>
      <c r="H34" s="80">
        <f t="shared" si="1"/>
        <v>0</v>
      </c>
      <c r="I34" s="39"/>
      <c r="J34" s="39"/>
      <c r="K34" s="39"/>
      <c r="L34" s="39"/>
      <c r="M34" s="39"/>
      <c r="N34" s="39"/>
      <c r="O34" s="39"/>
    </row>
    <row r="35" spans="1:15" ht="31.5" customHeight="1">
      <c r="A35" s="19" t="s">
        <v>65</v>
      </c>
      <c r="B35" s="31" t="s">
        <v>63</v>
      </c>
      <c r="C35" s="25" t="s">
        <v>58</v>
      </c>
      <c r="D35" s="27" t="s">
        <v>64</v>
      </c>
      <c r="E35" s="78">
        <f t="shared" si="0"/>
        <v>0</v>
      </c>
      <c r="F35" s="79"/>
      <c r="G35" s="79"/>
      <c r="H35" s="80">
        <f t="shared" si="1"/>
        <v>0</v>
      </c>
      <c r="I35" s="39"/>
      <c r="J35" s="39"/>
      <c r="K35" s="39"/>
      <c r="L35" s="39"/>
      <c r="M35" s="39"/>
      <c r="N35" s="39"/>
      <c r="O35" s="39"/>
    </row>
    <row r="36" spans="1:15" ht="22.5" customHeight="1">
      <c r="A36" s="19" t="s">
        <v>68</v>
      </c>
      <c r="B36" s="31" t="s">
        <v>66</v>
      </c>
      <c r="C36" s="25" t="s">
        <v>21</v>
      </c>
      <c r="D36" s="27" t="s">
        <v>67</v>
      </c>
      <c r="E36" s="78">
        <f t="shared" si="0"/>
        <v>0</v>
      </c>
      <c r="F36" s="79"/>
      <c r="G36" s="79"/>
      <c r="H36" s="80">
        <f t="shared" si="1"/>
        <v>0</v>
      </c>
      <c r="I36" s="39"/>
      <c r="J36" s="39"/>
      <c r="K36" s="39"/>
      <c r="L36" s="39"/>
      <c r="M36" s="39"/>
      <c r="N36" s="39"/>
      <c r="O36" s="39"/>
    </row>
    <row r="37" spans="1:15" ht="15.75" customHeight="1">
      <c r="A37" s="19" t="s">
        <v>71</v>
      </c>
      <c r="B37" s="31" t="s">
        <v>69</v>
      </c>
      <c r="C37" s="25" t="s">
        <v>21</v>
      </c>
      <c r="D37" s="27" t="s">
        <v>70</v>
      </c>
      <c r="E37" s="78">
        <f t="shared" si="0"/>
        <v>0</v>
      </c>
      <c r="F37" s="79"/>
      <c r="G37" s="79"/>
      <c r="H37" s="80">
        <f t="shared" si="1"/>
        <v>0</v>
      </c>
      <c r="I37" s="39"/>
      <c r="J37" s="39"/>
      <c r="K37" s="39"/>
      <c r="L37" s="39"/>
      <c r="M37" s="39"/>
      <c r="N37" s="39"/>
      <c r="O37" s="39"/>
    </row>
    <row r="38" spans="1:15" ht="15.75" customHeight="1">
      <c r="A38" s="19" t="s">
        <v>74</v>
      </c>
      <c r="B38" s="32" t="s">
        <v>72</v>
      </c>
      <c r="C38" s="25" t="s">
        <v>42</v>
      </c>
      <c r="D38" s="27" t="s">
        <v>73</v>
      </c>
      <c r="E38" s="78">
        <f t="shared" si="0"/>
        <v>0</v>
      </c>
      <c r="F38" s="79"/>
      <c r="G38" s="79"/>
      <c r="H38" s="80">
        <f t="shared" si="1"/>
        <v>0</v>
      </c>
      <c r="I38" s="39"/>
      <c r="J38" s="39"/>
      <c r="K38" s="39"/>
      <c r="L38" s="39"/>
      <c r="M38" s="39"/>
      <c r="N38" s="39"/>
      <c r="O38" s="39"/>
    </row>
    <row r="39" spans="1:15" ht="21.75" customHeight="1">
      <c r="A39" s="19" t="s">
        <v>78</v>
      </c>
      <c r="B39" s="30" t="s">
        <v>75</v>
      </c>
      <c r="C39" s="25" t="s">
        <v>76</v>
      </c>
      <c r="D39" s="27" t="s">
        <v>77</v>
      </c>
      <c r="E39" s="78">
        <f t="shared" si="0"/>
        <v>0</v>
      </c>
      <c r="F39" s="79"/>
      <c r="G39" s="79"/>
      <c r="H39" s="80">
        <f t="shared" si="1"/>
        <v>0</v>
      </c>
      <c r="I39" s="39"/>
      <c r="J39" s="39"/>
      <c r="K39" s="39"/>
      <c r="L39" s="39"/>
      <c r="M39" s="39"/>
      <c r="N39" s="39"/>
      <c r="O39" s="39"/>
    </row>
    <row r="40" spans="1:15" ht="15.75" customHeight="1">
      <c r="A40" s="19" t="s">
        <v>80</v>
      </c>
      <c r="B40" s="30" t="s">
        <v>79</v>
      </c>
      <c r="C40" s="25" t="s">
        <v>76</v>
      </c>
      <c r="D40" s="27" t="s">
        <v>77</v>
      </c>
      <c r="E40" s="78">
        <f t="shared" si="0"/>
        <v>0</v>
      </c>
      <c r="F40" s="79"/>
      <c r="G40" s="79"/>
      <c r="H40" s="80">
        <f t="shared" si="1"/>
        <v>0</v>
      </c>
      <c r="I40" s="39"/>
      <c r="J40" s="39"/>
      <c r="K40" s="39"/>
      <c r="L40" s="39"/>
      <c r="M40" s="39"/>
      <c r="N40" s="39"/>
      <c r="O40" s="39"/>
    </row>
    <row r="41" spans="1:15" ht="15.75" customHeight="1">
      <c r="A41" s="19" t="s">
        <v>83</v>
      </c>
      <c r="B41" s="30" t="s">
        <v>81</v>
      </c>
      <c r="C41" s="25" t="s">
        <v>21</v>
      </c>
      <c r="D41" s="27" t="s">
        <v>82</v>
      </c>
      <c r="E41" s="78">
        <f t="shared" si="0"/>
        <v>0</v>
      </c>
      <c r="F41" s="79"/>
      <c r="G41" s="79"/>
      <c r="H41" s="80">
        <f t="shared" si="1"/>
        <v>0</v>
      </c>
      <c r="I41" s="39"/>
      <c r="J41" s="39"/>
      <c r="K41" s="39"/>
      <c r="L41" s="39"/>
      <c r="M41" s="39"/>
      <c r="N41" s="39"/>
      <c r="O41" s="39"/>
    </row>
    <row r="42" spans="1:15" ht="15.75" customHeight="1">
      <c r="A42" s="19" t="s">
        <v>85</v>
      </c>
      <c r="B42" s="30" t="s">
        <v>84</v>
      </c>
      <c r="C42" s="25" t="s">
        <v>21</v>
      </c>
      <c r="D42" s="27" t="s">
        <v>67</v>
      </c>
      <c r="E42" s="78">
        <f t="shared" si="0"/>
        <v>0</v>
      </c>
      <c r="F42" s="79"/>
      <c r="G42" s="79"/>
      <c r="H42" s="80">
        <f t="shared" si="1"/>
        <v>0</v>
      </c>
      <c r="I42" s="39"/>
      <c r="J42" s="39"/>
      <c r="K42" s="39"/>
      <c r="L42" s="39"/>
      <c r="M42" s="39"/>
      <c r="N42" s="39"/>
      <c r="O42" s="39"/>
    </row>
    <row r="43" spans="1:15" ht="22.5" customHeight="1">
      <c r="A43" s="19" t="s">
        <v>190</v>
      </c>
      <c r="B43" s="30" t="s">
        <v>86</v>
      </c>
      <c r="C43" s="25" t="s">
        <v>21</v>
      </c>
      <c r="D43" s="27" t="s">
        <v>87</v>
      </c>
      <c r="E43" s="78">
        <f t="shared" si="0"/>
        <v>0</v>
      </c>
      <c r="F43" s="79"/>
      <c r="G43" s="79"/>
      <c r="H43" s="80">
        <f t="shared" si="1"/>
        <v>0</v>
      </c>
      <c r="I43" s="39"/>
      <c r="J43" s="39"/>
      <c r="K43" s="39"/>
      <c r="L43" s="39"/>
      <c r="M43" s="39"/>
      <c r="N43" s="39"/>
      <c r="O43" s="39"/>
    </row>
    <row r="44" spans="1:15" ht="15.75" customHeight="1">
      <c r="A44" s="19" t="s">
        <v>88</v>
      </c>
      <c r="B44" s="33" t="s">
        <v>89</v>
      </c>
      <c r="C44" s="25"/>
      <c r="D44" s="27"/>
      <c r="E44" s="78" t="s">
        <v>33</v>
      </c>
      <c r="F44" s="79"/>
      <c r="G44" s="79"/>
      <c r="H44" s="80" t="s">
        <v>33</v>
      </c>
      <c r="I44" s="39"/>
      <c r="J44" s="39"/>
      <c r="K44" s="39"/>
      <c r="L44" s="39"/>
      <c r="M44" s="39"/>
      <c r="N44" s="39"/>
      <c r="O44" s="39"/>
    </row>
    <row r="45" spans="1:15" ht="20.25" customHeight="1">
      <c r="A45" s="19" t="s">
        <v>90</v>
      </c>
      <c r="B45" s="30" t="s">
        <v>91</v>
      </c>
      <c r="C45" s="25" t="s">
        <v>92</v>
      </c>
      <c r="D45" s="27" t="s">
        <v>93</v>
      </c>
      <c r="E45" s="78">
        <f t="shared" si="0"/>
        <v>0</v>
      </c>
      <c r="F45" s="79"/>
      <c r="G45" s="79"/>
      <c r="H45" s="80">
        <f t="shared" si="1"/>
        <v>0</v>
      </c>
      <c r="I45" s="39"/>
      <c r="J45" s="39"/>
      <c r="K45" s="39"/>
      <c r="L45" s="39"/>
      <c r="M45" s="39"/>
      <c r="N45" s="39"/>
      <c r="O45" s="39"/>
    </row>
    <row r="46" spans="1:15" ht="32.25" customHeight="1">
      <c r="A46" s="19" t="s">
        <v>94</v>
      </c>
      <c r="B46" s="24" t="s">
        <v>95</v>
      </c>
      <c r="C46" s="25" t="s">
        <v>42</v>
      </c>
      <c r="D46" s="27" t="s">
        <v>196</v>
      </c>
      <c r="E46" s="78">
        <f t="shared" si="0"/>
        <v>0</v>
      </c>
      <c r="F46" s="79"/>
      <c r="G46" s="79"/>
      <c r="H46" s="80">
        <f t="shared" si="1"/>
        <v>0</v>
      </c>
      <c r="I46" s="39"/>
      <c r="J46" s="39"/>
      <c r="K46" s="39"/>
      <c r="L46" s="39"/>
      <c r="M46" s="39"/>
      <c r="N46" s="39"/>
      <c r="O46" s="39"/>
    </row>
    <row r="47" spans="1:15" ht="21.75" customHeight="1">
      <c r="A47" s="19" t="s">
        <v>96</v>
      </c>
      <c r="B47" s="24" t="s">
        <v>97</v>
      </c>
      <c r="C47" s="25" t="s">
        <v>49</v>
      </c>
      <c r="D47" s="27" t="s">
        <v>98</v>
      </c>
      <c r="E47" s="78">
        <f t="shared" si="0"/>
        <v>0</v>
      </c>
      <c r="F47" s="79"/>
      <c r="G47" s="79"/>
      <c r="H47" s="80">
        <f t="shared" si="1"/>
        <v>0</v>
      </c>
      <c r="I47" s="39"/>
      <c r="J47" s="39"/>
      <c r="K47" s="39"/>
      <c r="L47" s="39"/>
      <c r="M47" s="39"/>
      <c r="N47" s="39"/>
      <c r="O47" s="39"/>
    </row>
    <row r="48" spans="1:15" ht="21" customHeight="1">
      <c r="A48" s="19" t="s">
        <v>99</v>
      </c>
      <c r="B48" s="24" t="s">
        <v>100</v>
      </c>
      <c r="C48" s="25" t="s">
        <v>49</v>
      </c>
      <c r="D48" s="27" t="s">
        <v>98</v>
      </c>
      <c r="E48" s="78">
        <f t="shared" si="0"/>
        <v>0</v>
      </c>
      <c r="F48" s="79"/>
      <c r="G48" s="79"/>
      <c r="H48" s="80">
        <f t="shared" si="1"/>
        <v>0</v>
      </c>
      <c r="I48" s="39"/>
      <c r="J48" s="39"/>
      <c r="K48" s="39"/>
      <c r="L48" s="39"/>
      <c r="M48" s="39"/>
      <c r="N48" s="39"/>
      <c r="O48" s="39"/>
    </row>
    <row r="49" spans="1:15" ht="20.25" customHeight="1">
      <c r="A49" s="19" t="s">
        <v>101</v>
      </c>
      <c r="B49" s="24" t="s">
        <v>102</v>
      </c>
      <c r="C49" s="25" t="s">
        <v>103</v>
      </c>
      <c r="D49" s="27" t="s">
        <v>104</v>
      </c>
      <c r="E49" s="78">
        <f t="shared" si="0"/>
        <v>0</v>
      </c>
      <c r="F49" s="79"/>
      <c r="G49" s="79"/>
      <c r="H49" s="80">
        <f t="shared" si="1"/>
        <v>0</v>
      </c>
      <c r="I49" s="39"/>
      <c r="J49" s="39"/>
      <c r="K49" s="39"/>
      <c r="L49" s="39"/>
      <c r="M49" s="39"/>
      <c r="N49" s="39"/>
      <c r="O49" s="39"/>
    </row>
    <row r="50" spans="1:15" ht="18.75" customHeight="1">
      <c r="A50" s="19" t="s">
        <v>105</v>
      </c>
      <c r="B50" s="28" t="s">
        <v>106</v>
      </c>
      <c r="C50" s="25"/>
      <c r="D50" s="27"/>
      <c r="E50" s="78" t="s">
        <v>33</v>
      </c>
      <c r="F50" s="79"/>
      <c r="G50" s="79"/>
      <c r="H50" s="80" t="s">
        <v>33</v>
      </c>
      <c r="I50" s="39"/>
      <c r="J50" s="39"/>
      <c r="K50" s="39"/>
      <c r="L50" s="39"/>
      <c r="M50" s="39"/>
      <c r="N50" s="39"/>
      <c r="O50" s="39"/>
    </row>
    <row r="51" spans="1:15" ht="18" customHeight="1">
      <c r="A51" s="19" t="s">
        <v>107</v>
      </c>
      <c r="B51" s="24" t="s">
        <v>108</v>
      </c>
      <c r="C51" s="25" t="s">
        <v>49</v>
      </c>
      <c r="D51" s="27" t="s">
        <v>109</v>
      </c>
      <c r="E51" s="78">
        <f t="shared" si="0"/>
        <v>0</v>
      </c>
      <c r="F51" s="79"/>
      <c r="G51" s="79"/>
      <c r="H51" s="80">
        <f t="shared" si="1"/>
        <v>0</v>
      </c>
      <c r="I51" s="39"/>
      <c r="J51" s="39"/>
      <c r="K51" s="39"/>
      <c r="L51" s="39"/>
      <c r="M51" s="39"/>
      <c r="N51" s="39"/>
      <c r="O51" s="39"/>
    </row>
    <row r="52" spans="1:15" ht="20.25" customHeight="1">
      <c r="A52" s="19" t="s">
        <v>110</v>
      </c>
      <c r="B52" s="24" t="s">
        <v>111</v>
      </c>
      <c r="C52" s="25" t="s">
        <v>49</v>
      </c>
      <c r="D52" s="27" t="s">
        <v>109</v>
      </c>
      <c r="E52" s="78">
        <f t="shared" si="0"/>
        <v>0</v>
      </c>
      <c r="F52" s="79"/>
      <c r="G52" s="79"/>
      <c r="H52" s="80">
        <f t="shared" si="1"/>
        <v>0</v>
      </c>
      <c r="I52" s="39"/>
      <c r="J52" s="39"/>
      <c r="K52" s="39"/>
      <c r="L52" s="39"/>
      <c r="M52" s="39"/>
      <c r="N52" s="39"/>
      <c r="O52" s="39"/>
    </row>
    <row r="53" spans="1:15" ht="20.25" customHeight="1">
      <c r="A53" s="19" t="s">
        <v>112</v>
      </c>
      <c r="B53" s="24" t="s">
        <v>113</v>
      </c>
      <c r="C53" s="25" t="s">
        <v>18</v>
      </c>
      <c r="D53" s="27" t="s">
        <v>194</v>
      </c>
      <c r="E53" s="78">
        <f t="shared" si="0"/>
        <v>0</v>
      </c>
      <c r="F53" s="79"/>
      <c r="G53" s="79"/>
      <c r="H53" s="80">
        <f t="shared" si="1"/>
        <v>0</v>
      </c>
      <c r="I53" s="39"/>
      <c r="J53" s="39"/>
      <c r="K53" s="39"/>
      <c r="L53" s="39"/>
      <c r="M53" s="39"/>
      <c r="N53" s="39"/>
      <c r="O53" s="39"/>
    </row>
    <row r="54" spans="1:15" ht="32.25" customHeight="1">
      <c r="A54" s="19" t="s">
        <v>114</v>
      </c>
      <c r="B54" s="24" t="s">
        <v>115</v>
      </c>
      <c r="C54" s="25" t="s">
        <v>126</v>
      </c>
      <c r="D54" s="27" t="s">
        <v>195</v>
      </c>
      <c r="E54" s="78">
        <f t="shared" si="0"/>
        <v>0</v>
      </c>
      <c r="F54" s="79"/>
      <c r="G54" s="79"/>
      <c r="H54" s="80">
        <f t="shared" si="1"/>
        <v>0</v>
      </c>
      <c r="I54" s="39"/>
      <c r="J54" s="39"/>
      <c r="K54" s="39"/>
      <c r="L54" s="39"/>
      <c r="M54" s="39"/>
      <c r="N54" s="39"/>
      <c r="O54" s="39"/>
    </row>
    <row r="55" spans="1:15" ht="19.5" customHeight="1">
      <c r="A55" s="19" t="s">
        <v>116</v>
      </c>
      <c r="B55" s="28" t="s">
        <v>117</v>
      </c>
      <c r="C55" s="25"/>
      <c r="D55" s="27"/>
      <c r="E55" s="78" t="s">
        <v>33</v>
      </c>
      <c r="F55" s="79"/>
      <c r="G55" s="79"/>
      <c r="H55" s="80" t="s">
        <v>33</v>
      </c>
      <c r="I55" s="39"/>
      <c r="J55" s="39"/>
      <c r="K55" s="39"/>
      <c r="L55" s="39"/>
      <c r="M55" s="39"/>
      <c r="N55" s="39"/>
      <c r="O55" s="39"/>
    </row>
    <row r="56" spans="1:15" ht="27.75" customHeight="1">
      <c r="A56" s="19" t="s">
        <v>118</v>
      </c>
      <c r="B56" s="29" t="s">
        <v>119</v>
      </c>
      <c r="C56" s="25" t="s">
        <v>18</v>
      </c>
      <c r="D56" s="27" t="s">
        <v>193</v>
      </c>
      <c r="E56" s="78">
        <f t="shared" si="0"/>
        <v>0</v>
      </c>
      <c r="F56" s="79"/>
      <c r="G56" s="79"/>
      <c r="H56" s="80">
        <f t="shared" si="1"/>
        <v>0</v>
      </c>
      <c r="I56" s="39"/>
      <c r="J56" s="39"/>
      <c r="K56" s="39"/>
      <c r="L56" s="39"/>
      <c r="M56" s="39"/>
      <c r="N56" s="39"/>
      <c r="O56" s="39"/>
    </row>
    <row r="57" spans="1:15" ht="18.75" customHeight="1">
      <c r="A57" s="19" t="s">
        <v>120</v>
      </c>
      <c r="B57" s="30" t="s">
        <v>121</v>
      </c>
      <c r="C57" s="25" t="s">
        <v>18</v>
      </c>
      <c r="D57" s="27" t="s">
        <v>193</v>
      </c>
      <c r="E57" s="78">
        <f t="shared" si="0"/>
        <v>0</v>
      </c>
      <c r="F57" s="79"/>
      <c r="G57" s="79"/>
      <c r="H57" s="80">
        <f t="shared" si="1"/>
        <v>0</v>
      </c>
      <c r="I57" s="39"/>
      <c r="J57" s="39"/>
      <c r="K57" s="39"/>
      <c r="L57" s="39"/>
      <c r="M57" s="39"/>
      <c r="N57" s="39"/>
      <c r="O57" s="39"/>
    </row>
    <row r="58" spans="1:15" ht="18.75" customHeight="1">
      <c r="A58" s="19" t="s">
        <v>122</v>
      </c>
      <c r="B58" s="33" t="s">
        <v>123</v>
      </c>
      <c r="C58" s="25"/>
      <c r="D58" s="27"/>
      <c r="E58" s="78" t="s">
        <v>33</v>
      </c>
      <c r="F58" s="79"/>
      <c r="G58" s="79"/>
      <c r="H58" s="80" t="s">
        <v>33</v>
      </c>
      <c r="I58" s="39"/>
      <c r="J58" s="39"/>
      <c r="K58" s="39"/>
      <c r="L58" s="39"/>
      <c r="M58" s="39"/>
      <c r="N58" s="39"/>
      <c r="O58" s="39"/>
    </row>
    <row r="59" spans="1:15" ht="65.25" customHeight="1">
      <c r="A59" s="19" t="s">
        <v>124</v>
      </c>
      <c r="B59" s="30" t="s">
        <v>125</v>
      </c>
      <c r="C59" s="25" t="s">
        <v>126</v>
      </c>
      <c r="D59" s="27" t="s">
        <v>14</v>
      </c>
      <c r="E59" s="78">
        <f t="shared" si="0"/>
        <v>0</v>
      </c>
      <c r="F59" s="79"/>
      <c r="G59" s="79"/>
      <c r="H59" s="80">
        <f t="shared" si="1"/>
        <v>0</v>
      </c>
      <c r="I59" s="39"/>
      <c r="J59" s="39"/>
      <c r="K59" s="39"/>
      <c r="L59" s="39"/>
      <c r="M59" s="39"/>
      <c r="N59" s="39"/>
      <c r="O59" s="39"/>
    </row>
    <row r="60" spans="1:15" ht="19.5" customHeight="1">
      <c r="A60" s="19" t="s">
        <v>127</v>
      </c>
      <c r="B60" s="33" t="s">
        <v>128</v>
      </c>
      <c r="C60" s="25"/>
      <c r="D60" s="27"/>
      <c r="E60" s="78" t="s">
        <v>33</v>
      </c>
      <c r="F60" s="79"/>
      <c r="G60" s="79"/>
      <c r="H60" s="80" t="s">
        <v>33</v>
      </c>
      <c r="I60" s="39"/>
      <c r="J60" s="39"/>
      <c r="K60" s="39"/>
      <c r="L60" s="39"/>
      <c r="M60" s="39"/>
      <c r="N60" s="39"/>
      <c r="O60" s="39"/>
    </row>
    <row r="61" spans="1:15" ht="18" customHeight="1">
      <c r="A61" s="19" t="s">
        <v>129</v>
      </c>
      <c r="B61" s="33" t="s">
        <v>130</v>
      </c>
      <c r="C61" s="25"/>
      <c r="D61" s="27"/>
      <c r="E61" s="78" t="s">
        <v>33</v>
      </c>
      <c r="F61" s="79"/>
      <c r="G61" s="79"/>
      <c r="H61" s="80" t="s">
        <v>33</v>
      </c>
      <c r="I61" s="39"/>
      <c r="J61" s="39"/>
      <c r="K61" s="39"/>
      <c r="L61" s="39"/>
      <c r="M61" s="39"/>
      <c r="N61" s="39"/>
      <c r="O61" s="39"/>
    </row>
    <row r="62" spans="1:15" ht="363.75" customHeight="1">
      <c r="A62" s="19" t="s">
        <v>131</v>
      </c>
      <c r="B62" s="30" t="s">
        <v>200</v>
      </c>
      <c r="C62" s="25" t="s">
        <v>126</v>
      </c>
      <c r="D62" s="27" t="s">
        <v>14</v>
      </c>
      <c r="E62" s="78">
        <f t="shared" si="0"/>
        <v>0</v>
      </c>
      <c r="F62" s="79"/>
      <c r="G62" s="79"/>
      <c r="H62" s="80">
        <f t="shared" si="1"/>
        <v>0</v>
      </c>
      <c r="I62" s="39"/>
      <c r="J62" s="39"/>
      <c r="K62" s="39"/>
      <c r="L62" s="39"/>
      <c r="M62" s="39"/>
      <c r="N62" s="39"/>
      <c r="O62" s="39"/>
    </row>
    <row r="63" spans="1:15" ht="19.5" customHeight="1">
      <c r="A63" s="19" t="s">
        <v>132</v>
      </c>
      <c r="B63" s="33" t="s">
        <v>133</v>
      </c>
      <c r="C63" s="25"/>
      <c r="D63" s="27"/>
      <c r="E63" s="78" t="s">
        <v>33</v>
      </c>
      <c r="F63" s="79"/>
      <c r="G63" s="79"/>
      <c r="H63" s="80" t="s">
        <v>33</v>
      </c>
      <c r="I63" s="39"/>
      <c r="J63" s="39"/>
      <c r="K63" s="39"/>
      <c r="L63" s="39"/>
      <c r="M63" s="39"/>
      <c r="N63" s="39"/>
      <c r="O63" s="39"/>
    </row>
    <row r="64" spans="1:15" ht="18.75" customHeight="1">
      <c r="A64" s="19" t="s">
        <v>134</v>
      </c>
      <c r="B64" s="30" t="s">
        <v>135</v>
      </c>
      <c r="C64" s="25" t="s">
        <v>42</v>
      </c>
      <c r="D64" s="27" t="s">
        <v>136</v>
      </c>
      <c r="E64" s="78">
        <f t="shared" si="0"/>
        <v>0</v>
      </c>
      <c r="F64" s="79"/>
      <c r="G64" s="79"/>
      <c r="H64" s="80">
        <f t="shared" si="1"/>
        <v>0</v>
      </c>
      <c r="I64" s="39"/>
      <c r="J64" s="39"/>
      <c r="K64" s="39"/>
      <c r="L64" s="39"/>
      <c r="M64" s="39"/>
      <c r="N64" s="39"/>
      <c r="O64" s="39"/>
    </row>
    <row r="65" spans="1:15" ht="18.75" customHeight="1">
      <c r="A65" s="19" t="s">
        <v>137</v>
      </c>
      <c r="B65" s="30" t="s">
        <v>138</v>
      </c>
      <c r="C65" s="25" t="s">
        <v>42</v>
      </c>
      <c r="D65" s="27" t="s">
        <v>139</v>
      </c>
      <c r="E65" s="78">
        <f t="shared" si="0"/>
        <v>0</v>
      </c>
      <c r="F65" s="79"/>
      <c r="G65" s="79"/>
      <c r="H65" s="80">
        <f t="shared" si="1"/>
        <v>0</v>
      </c>
      <c r="I65" s="39"/>
      <c r="J65" s="39"/>
      <c r="K65" s="39"/>
      <c r="L65" s="39"/>
      <c r="M65" s="39"/>
      <c r="N65" s="39"/>
      <c r="O65" s="39"/>
    </row>
    <row r="66" spans="1:15" ht="20.25" customHeight="1">
      <c r="A66" s="19" t="s">
        <v>140</v>
      </c>
      <c r="B66" s="30" t="s">
        <v>46</v>
      </c>
      <c r="C66" s="25" t="s">
        <v>42</v>
      </c>
      <c r="D66" s="27" t="s">
        <v>139</v>
      </c>
      <c r="E66" s="78">
        <f t="shared" si="0"/>
        <v>0</v>
      </c>
      <c r="F66" s="79"/>
      <c r="G66" s="79"/>
      <c r="H66" s="80">
        <f t="shared" si="1"/>
        <v>0</v>
      </c>
      <c r="I66" s="39"/>
      <c r="J66" s="39"/>
      <c r="K66" s="39"/>
      <c r="L66" s="39"/>
      <c r="M66" s="39"/>
      <c r="N66" s="39"/>
      <c r="O66" s="39"/>
    </row>
    <row r="67" spans="1:15" ht="18.75" customHeight="1">
      <c r="A67" s="19" t="s">
        <v>141</v>
      </c>
      <c r="B67" s="30" t="s">
        <v>142</v>
      </c>
      <c r="C67" s="25" t="s">
        <v>42</v>
      </c>
      <c r="D67" s="27" t="s">
        <v>143</v>
      </c>
      <c r="E67" s="78">
        <f t="shared" si="0"/>
        <v>0</v>
      </c>
      <c r="F67" s="79"/>
      <c r="G67" s="79"/>
      <c r="H67" s="80">
        <f t="shared" si="1"/>
        <v>0</v>
      </c>
      <c r="I67" s="39"/>
      <c r="J67" s="39"/>
      <c r="K67" s="39"/>
      <c r="L67" s="39"/>
      <c r="M67" s="39"/>
      <c r="N67" s="39"/>
      <c r="O67" s="39"/>
    </row>
    <row r="68" spans="1:15" ht="22.5" customHeight="1">
      <c r="A68" s="19" t="s">
        <v>144</v>
      </c>
      <c r="B68" s="30" t="s">
        <v>145</v>
      </c>
      <c r="C68" s="25" t="s">
        <v>21</v>
      </c>
      <c r="D68" s="27" t="s">
        <v>146</v>
      </c>
      <c r="E68" s="78">
        <f t="shared" si="0"/>
        <v>0</v>
      </c>
      <c r="F68" s="79"/>
      <c r="G68" s="79"/>
      <c r="H68" s="80">
        <f t="shared" si="1"/>
        <v>0</v>
      </c>
      <c r="I68" s="39"/>
      <c r="J68" s="39"/>
      <c r="K68" s="39"/>
      <c r="L68" s="39"/>
      <c r="M68" s="39"/>
      <c r="N68" s="39"/>
      <c r="O68" s="39"/>
    </row>
    <row r="69" spans="1:15" ht="21.75" customHeight="1">
      <c r="A69" s="19" t="s">
        <v>147</v>
      </c>
      <c r="B69" s="30" t="s">
        <v>148</v>
      </c>
      <c r="C69" s="25" t="s">
        <v>21</v>
      </c>
      <c r="D69" s="27" t="s">
        <v>149</v>
      </c>
      <c r="E69" s="78">
        <f t="shared" si="0"/>
        <v>0</v>
      </c>
      <c r="F69" s="79"/>
      <c r="G69" s="79"/>
      <c r="H69" s="80">
        <f t="shared" si="1"/>
        <v>0</v>
      </c>
      <c r="I69" s="39"/>
      <c r="J69" s="39"/>
      <c r="K69" s="39"/>
      <c r="L69" s="39"/>
      <c r="M69" s="39"/>
      <c r="N69" s="39"/>
      <c r="O69" s="39"/>
    </row>
    <row r="70" spans="1:15" ht="20.25" customHeight="1">
      <c r="A70" s="19" t="s">
        <v>150</v>
      </c>
      <c r="B70" s="30" t="s">
        <v>151</v>
      </c>
      <c r="C70" s="25" t="s">
        <v>21</v>
      </c>
      <c r="D70" s="27" t="s">
        <v>31</v>
      </c>
      <c r="E70" s="78">
        <f t="shared" si="0"/>
        <v>0</v>
      </c>
      <c r="F70" s="79"/>
      <c r="G70" s="79"/>
      <c r="H70" s="80">
        <f t="shared" si="1"/>
        <v>0</v>
      </c>
      <c r="I70" s="39"/>
      <c r="J70" s="39"/>
      <c r="K70" s="39"/>
      <c r="L70" s="39"/>
      <c r="M70" s="39"/>
      <c r="N70" s="39"/>
      <c r="O70" s="39"/>
    </row>
    <row r="71" spans="1:15" ht="20.25" customHeight="1">
      <c r="A71" s="19" t="s">
        <v>152</v>
      </c>
      <c r="B71" s="30" t="s">
        <v>153</v>
      </c>
      <c r="C71" s="25" t="s">
        <v>49</v>
      </c>
      <c r="D71" s="27" t="s">
        <v>154</v>
      </c>
      <c r="E71" s="78">
        <f t="shared" si="0"/>
        <v>0</v>
      </c>
      <c r="F71" s="79"/>
      <c r="G71" s="79"/>
      <c r="H71" s="80">
        <f t="shared" si="1"/>
        <v>0</v>
      </c>
      <c r="I71" s="39"/>
      <c r="J71" s="39"/>
      <c r="K71" s="39"/>
      <c r="L71" s="39"/>
      <c r="M71" s="39"/>
      <c r="N71" s="39"/>
      <c r="O71" s="39"/>
    </row>
    <row r="72" spans="1:15" ht="21" customHeight="1">
      <c r="A72" s="19" t="s">
        <v>155</v>
      </c>
      <c r="B72" s="30" t="s">
        <v>156</v>
      </c>
      <c r="C72" s="25" t="s">
        <v>49</v>
      </c>
      <c r="D72" s="27" t="s">
        <v>87</v>
      </c>
      <c r="E72" s="78">
        <f t="shared" si="0"/>
        <v>0</v>
      </c>
      <c r="F72" s="79"/>
      <c r="G72" s="79"/>
      <c r="H72" s="80">
        <f t="shared" si="1"/>
        <v>0</v>
      </c>
      <c r="I72" s="39"/>
      <c r="J72" s="39"/>
      <c r="K72" s="39"/>
      <c r="L72" s="39"/>
      <c r="M72" s="39"/>
      <c r="N72" s="39"/>
      <c r="O72" s="39"/>
    </row>
    <row r="73" spans="1:15" ht="22.5" customHeight="1">
      <c r="A73" s="19" t="s">
        <v>157</v>
      </c>
      <c r="B73" s="30" t="s">
        <v>158</v>
      </c>
      <c r="C73" s="25" t="s">
        <v>18</v>
      </c>
      <c r="D73" s="27" t="s">
        <v>192</v>
      </c>
      <c r="E73" s="78">
        <f t="shared" si="0"/>
        <v>0</v>
      </c>
      <c r="F73" s="79"/>
      <c r="G73" s="79"/>
      <c r="H73" s="80">
        <f t="shared" si="1"/>
        <v>0</v>
      </c>
      <c r="I73" s="39"/>
      <c r="J73" s="39"/>
      <c r="K73" s="39"/>
      <c r="L73" s="39"/>
      <c r="M73" s="39"/>
      <c r="N73" s="39"/>
      <c r="O73" s="39"/>
    </row>
    <row r="74" spans="1:15" ht="22.5" customHeight="1">
      <c r="A74" s="19" t="s">
        <v>159</v>
      </c>
      <c r="B74" s="30" t="s">
        <v>160</v>
      </c>
      <c r="C74" s="25" t="s">
        <v>18</v>
      </c>
      <c r="D74" s="27" t="s">
        <v>191</v>
      </c>
      <c r="E74" s="78">
        <f t="shared" si="0"/>
        <v>0</v>
      </c>
      <c r="F74" s="79"/>
      <c r="G74" s="79"/>
      <c r="H74" s="79">
        <f>E74*D74</f>
        <v>0</v>
      </c>
      <c r="I74" s="39"/>
      <c r="J74" s="39"/>
      <c r="K74" s="39"/>
      <c r="L74" s="39"/>
      <c r="M74" s="39"/>
      <c r="N74" s="39"/>
      <c r="O74" s="39"/>
    </row>
    <row r="75" spans="1:15" ht="20.25" customHeight="1">
      <c r="A75" s="19" t="s">
        <v>161</v>
      </c>
      <c r="B75" s="33" t="s">
        <v>162</v>
      </c>
      <c r="C75" s="25"/>
      <c r="D75" s="27"/>
      <c r="E75" s="78" t="s">
        <v>33</v>
      </c>
      <c r="F75" s="79"/>
      <c r="G75" s="79"/>
      <c r="H75" s="80" t="s">
        <v>33</v>
      </c>
      <c r="I75" s="39"/>
      <c r="J75" s="39"/>
      <c r="K75" s="39"/>
      <c r="L75" s="39"/>
      <c r="M75" s="39"/>
      <c r="N75" s="39"/>
      <c r="O75" s="39"/>
    </row>
    <row r="76" spans="1:15" ht="20.25" customHeight="1">
      <c r="A76" s="19" t="s">
        <v>163</v>
      </c>
      <c r="B76" s="30" t="s">
        <v>135</v>
      </c>
      <c r="C76" s="25" t="s">
        <v>42</v>
      </c>
      <c r="D76" s="27" t="s">
        <v>164</v>
      </c>
      <c r="E76" s="78">
        <f t="shared" si="0"/>
        <v>0</v>
      </c>
      <c r="F76" s="79"/>
      <c r="G76" s="79"/>
      <c r="H76" s="80">
        <f t="shared" si="1"/>
        <v>0</v>
      </c>
      <c r="I76" s="39"/>
      <c r="J76" s="39"/>
      <c r="K76" s="39"/>
      <c r="L76" s="39"/>
      <c r="M76" s="39"/>
      <c r="N76" s="39"/>
      <c r="O76" s="39"/>
    </row>
    <row r="77" spans="1:15" ht="22.5" customHeight="1">
      <c r="A77" s="19" t="s">
        <v>165</v>
      </c>
      <c r="B77" s="30" t="s">
        <v>166</v>
      </c>
      <c r="C77" s="25" t="s">
        <v>49</v>
      </c>
      <c r="D77" s="27" t="s">
        <v>167</v>
      </c>
      <c r="E77" s="78">
        <f t="shared" si="0"/>
        <v>0</v>
      </c>
      <c r="F77" s="79"/>
      <c r="G77" s="79"/>
      <c r="H77" s="80">
        <f t="shared" si="1"/>
        <v>0</v>
      </c>
      <c r="I77" s="39"/>
      <c r="J77" s="39"/>
      <c r="K77" s="39"/>
      <c r="L77" s="39"/>
      <c r="M77" s="39"/>
      <c r="N77" s="39"/>
      <c r="O77" s="39"/>
    </row>
    <row r="78" spans="1:15" ht="21.75" customHeight="1">
      <c r="A78" s="19" t="s">
        <v>168</v>
      </c>
      <c r="B78" s="30" t="s">
        <v>169</v>
      </c>
      <c r="C78" s="25" t="s">
        <v>21</v>
      </c>
      <c r="D78" s="27" t="s">
        <v>170</v>
      </c>
      <c r="E78" s="78">
        <f t="shared" si="0"/>
        <v>0</v>
      </c>
      <c r="F78" s="79"/>
      <c r="G78" s="79"/>
      <c r="H78" s="80">
        <f t="shared" si="1"/>
        <v>0</v>
      </c>
      <c r="I78" s="39"/>
      <c r="J78" s="39"/>
      <c r="K78" s="39"/>
      <c r="L78" s="39"/>
      <c r="M78" s="39"/>
      <c r="N78" s="39"/>
      <c r="O78" s="39"/>
    </row>
    <row r="79" spans="1:15" ht="20.25" customHeight="1">
      <c r="A79" s="19" t="s">
        <v>171</v>
      </c>
      <c r="B79" s="33" t="s">
        <v>172</v>
      </c>
      <c r="C79" s="25"/>
      <c r="D79" s="27"/>
      <c r="E79" s="78" t="s">
        <v>33</v>
      </c>
      <c r="F79" s="79"/>
      <c r="G79" s="79"/>
      <c r="H79" s="80" t="s">
        <v>33</v>
      </c>
      <c r="I79" s="39"/>
      <c r="J79" s="39"/>
      <c r="K79" s="39"/>
      <c r="L79" s="39"/>
      <c r="M79" s="39"/>
      <c r="N79" s="39"/>
      <c r="O79" s="39"/>
    </row>
    <row r="80" spans="1:15" ht="228.75" customHeight="1">
      <c r="A80" s="19" t="s">
        <v>173</v>
      </c>
      <c r="B80" s="30" t="s">
        <v>199</v>
      </c>
      <c r="C80" s="25" t="s">
        <v>126</v>
      </c>
      <c r="D80" s="27" t="s">
        <v>14</v>
      </c>
      <c r="E80" s="78">
        <f t="shared" ref="E80" si="2">F80+G80</f>
        <v>0</v>
      </c>
      <c r="F80" s="79"/>
      <c r="G80" s="79"/>
      <c r="H80" s="80">
        <f>E80*D80</f>
        <v>0</v>
      </c>
      <c r="I80" s="39"/>
      <c r="J80" s="39"/>
      <c r="K80" s="39"/>
      <c r="L80" s="39"/>
      <c r="M80" s="39"/>
      <c r="N80" s="39"/>
      <c r="O80" s="39"/>
    </row>
    <row r="81" spans="1:8" ht="18.75">
      <c r="A81" s="40"/>
      <c r="B81" s="41" t="s">
        <v>174</v>
      </c>
      <c r="C81" s="42"/>
      <c r="D81" s="43"/>
      <c r="E81" s="84"/>
      <c r="F81" s="85"/>
      <c r="G81" s="85"/>
      <c r="H81" s="86">
        <f>SUM(H15:H80)</f>
        <v>0</v>
      </c>
    </row>
    <row r="82" spans="1:8">
      <c r="A82" s="44"/>
      <c r="B82" s="45"/>
      <c r="C82" s="46"/>
      <c r="D82" s="47"/>
      <c r="E82" s="87"/>
      <c r="F82" s="85"/>
      <c r="G82" s="85"/>
      <c r="H82" s="88"/>
    </row>
    <row r="83" spans="1:8" s="2" customFormat="1" ht="14.1" customHeight="1">
      <c r="A83" s="10"/>
      <c r="B83" s="48"/>
      <c r="C83" s="12"/>
      <c r="D83" s="13"/>
      <c r="E83" s="89" t="s">
        <v>175</v>
      </c>
      <c r="F83" s="89"/>
      <c r="G83" s="89"/>
      <c r="H83" s="90" t="s">
        <v>176</v>
      </c>
    </row>
    <row r="84" spans="1:8" s="2" customFormat="1" ht="14.25">
      <c r="A84" s="10"/>
      <c r="E84" s="91" t="s">
        <v>177</v>
      </c>
      <c r="F84" s="92"/>
      <c r="G84" s="93"/>
      <c r="H84" s="94" t="s">
        <v>178</v>
      </c>
    </row>
    <row r="85" spans="1:8" s="2" customFormat="1" ht="14.1" customHeight="1">
      <c r="A85" s="35"/>
      <c r="B85" s="49"/>
      <c r="C85" s="50"/>
      <c r="D85" s="51"/>
      <c r="E85" s="91" t="s">
        <v>179</v>
      </c>
      <c r="F85" s="92"/>
      <c r="G85" s="93"/>
      <c r="H85" s="90" t="s">
        <v>180</v>
      </c>
    </row>
    <row r="86" spans="1:8" s="2" customFormat="1" ht="36" customHeight="1">
      <c r="A86" s="35"/>
      <c r="B86" s="52"/>
      <c r="E86" s="91" t="s">
        <v>181</v>
      </c>
      <c r="F86" s="92"/>
      <c r="G86" s="93"/>
      <c r="H86" s="90" t="s">
        <v>182</v>
      </c>
    </row>
    <row r="87" spans="1:8" s="2" customFormat="1" ht="14.25">
      <c r="A87" s="35"/>
      <c r="B87" s="53"/>
      <c r="C87" s="50"/>
      <c r="D87" s="51"/>
      <c r="E87" s="89" t="s">
        <v>183</v>
      </c>
      <c r="F87" s="89"/>
      <c r="G87" s="89"/>
      <c r="H87" s="90" t="s">
        <v>180</v>
      </c>
    </row>
    <row r="88" spans="1:8" s="2" customFormat="1" ht="27" customHeight="1">
      <c r="A88" s="35"/>
      <c r="B88" s="54" t="s">
        <v>184</v>
      </c>
      <c r="C88" s="54" t="s">
        <v>185</v>
      </c>
      <c r="D88" s="55" t="s">
        <v>186</v>
      </c>
      <c r="E88"/>
      <c r="F88"/>
      <c r="G88"/>
      <c r="H88"/>
    </row>
    <row r="89" spans="1:8" s="2" customFormat="1">
      <c r="A89" s="10"/>
      <c r="B89" s="11"/>
      <c r="C89" s="12"/>
      <c r="D89" s="13"/>
      <c r="E89"/>
      <c r="F89"/>
      <c r="G89"/>
      <c r="H89"/>
    </row>
    <row r="90" spans="1:8" ht="19.5">
      <c r="B90" s="56"/>
    </row>
    <row r="91" spans="1:8" ht="15.75">
      <c r="A91" s="57"/>
      <c r="B91" s="58"/>
    </row>
    <row r="92" spans="1:8" ht="15.75">
      <c r="A92" s="57"/>
      <c r="B92" s="58"/>
    </row>
    <row r="93" spans="1:8" ht="15.75">
      <c r="A93" s="57"/>
      <c r="B93" s="58"/>
    </row>
  </sheetData>
  <sheetProtection algorithmName="SHA-512" hashValue="erevs8QzdkYW2F7cKIzoPv/7sWZzm4xlr0grVcCFdPYhyaB4xCCt6ot2Agw3FSnOTnHGm/pxFqR8z49CVnrH9g==" saltValue="QWjegxKOKJcvxwmbxxumzg==" spinCount="100000" sheet="1" objects="1" scenarios="1"/>
  <mergeCells count="15">
    <mergeCell ref="A2:C2"/>
    <mergeCell ref="D2:H2"/>
    <mergeCell ref="A3:C3"/>
    <mergeCell ref="A5:L5"/>
    <mergeCell ref="E8:H8"/>
    <mergeCell ref="E86:G86"/>
    <mergeCell ref="E87:G87"/>
    <mergeCell ref="E10:E11"/>
    <mergeCell ref="H10:H11"/>
    <mergeCell ref="A6:H7"/>
    <mergeCell ref="E9:F9"/>
    <mergeCell ref="G9:H9"/>
    <mergeCell ref="E83:G83"/>
    <mergeCell ref="E84:G84"/>
    <mergeCell ref="E85:G85"/>
  </mergeCells>
  <phoneticPr fontId="31" type="noConversion"/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Леонид Пахомов</cp:lastModifiedBy>
  <cp:lastPrinted>2026-04-02T12:40:00Z</cp:lastPrinted>
  <dcterms:created xsi:type="dcterms:W3CDTF">2006-09-16T00:00:00Z</dcterms:created>
  <dcterms:modified xsi:type="dcterms:W3CDTF">2026-04-10T07:54:27Z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0BF2E83EF3A644788B5462C005D9EB0D_12</vt:lpwstr>
  </property>
  <property fmtid="{D5CDD505-2E9C-101B-9397-08002B2CF9AE}" pid="3" name="KSOProductBuildVer">
    <vt:lpwstr>1049-12.2.0.23196</vt:lpwstr>
  </property>
</Properties>
</file>